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ha\Disk Google\03_Komitech\2017\KOMI KLASIK - sety bez odboček a ukončení\"/>
    </mc:Choice>
  </mc:AlternateContent>
  <bookViews>
    <workbookView xWindow="360" yWindow="30" windowWidth="15480" windowHeight="11640"/>
  </bookViews>
  <sheets>
    <sheet name="sablona" sheetId="1" r:id="rId1"/>
  </sheets>
  <definedNames>
    <definedName name="_xlnm.Print_Area" localSheetId="0">sablona!$A$1:$E$52</definedName>
  </definedNames>
  <calcPr calcId="152511"/>
</workbook>
</file>

<file path=xl/calcChain.xml><?xml version="1.0" encoding="utf-8"?>
<calcChain xmlns="http://schemas.openxmlformats.org/spreadsheetml/2006/main">
  <c r="D44" i="1" l="1"/>
  <c r="E42" i="1"/>
  <c r="E33" i="1"/>
  <c r="E47" i="1" l="1"/>
  <c r="E48" i="1"/>
  <c r="E49" i="1" l="1"/>
  <c r="E50" i="1" s="1"/>
</calcChain>
</file>

<file path=xl/sharedStrings.xml><?xml version="1.0" encoding="utf-8"?>
<sst xmlns="http://schemas.openxmlformats.org/spreadsheetml/2006/main" count="73" uniqueCount="73">
  <si>
    <t>Kód</t>
  </si>
  <si>
    <t>Název</t>
  </si>
  <si>
    <t>Parametry komína:</t>
  </si>
  <si>
    <t>Cena celkem bez DPH:</t>
  </si>
  <si>
    <t>Kusů</t>
  </si>
  <si>
    <t>Cena/Ks</t>
  </si>
  <si>
    <t>Cena celkem včetně DPH:</t>
  </si>
  <si>
    <t>Sleva</t>
  </si>
  <si>
    <t>* Doplňky komínového systému, které podstatným způsobem vylepšují jeho užitné vlastnosti.</t>
  </si>
  <si>
    <t>Cena základních prvků bez DPH:</t>
  </si>
  <si>
    <t>Hmotnost komínového systému celkem:</t>
  </si>
  <si>
    <t>kg</t>
  </si>
  <si>
    <t>Cena doplňků bez DPH:</t>
  </si>
  <si>
    <t>Popis komínového systému:</t>
  </si>
  <si>
    <t>Hmotnost</t>
  </si>
  <si>
    <t>Doprava KOMITECH</t>
  </si>
  <si>
    <t>Cenová kalkulace KOMI KLASIK</t>
  </si>
  <si>
    <t>Třísložkový komínový systém nejvyšší kvality, tvořený přesnou a lehčenou keramzitbetonovou tvárnicí, speciální tepelnou izolací a keramickou šamotovou vložkou. Pro všechny druhy paliv. Vhodný do všech typů objektů a staveb. 18 let zkušností.</t>
  </si>
  <si>
    <t>TTTKCB10</t>
  </si>
  <si>
    <t>Komínová tvárnice liaporbetonová</t>
  </si>
  <si>
    <t>TTKJPU00</t>
  </si>
  <si>
    <t>Komín. jímka 16-20 základová</t>
  </si>
  <si>
    <t>TTADZU01</t>
  </si>
  <si>
    <t>Dvířka s uzávěrem kondenzátu - bílá</t>
  </si>
  <si>
    <t>TTAMZU01</t>
  </si>
  <si>
    <t>Mřížka pro zadní větrání</t>
  </si>
  <si>
    <t>TTALQU01</t>
  </si>
  <si>
    <t>Lepidlo pro zdění tvárnic 25kg</t>
  </si>
  <si>
    <t>TTARRU01</t>
  </si>
  <si>
    <t>Tmel na šamot 3kg</t>
  </si>
  <si>
    <t>Dilatační díly k nerez deskám</t>
  </si>
  <si>
    <t>Krycí deska nerezová pro zateplení</t>
  </si>
  <si>
    <t>Chemická kotva pro upevnění KNDZ 300 ml</t>
  </si>
  <si>
    <t>TTAAFU01*</t>
  </si>
  <si>
    <t>Armovací tyče</t>
  </si>
  <si>
    <t>TTAZQU01*</t>
  </si>
  <si>
    <t>Zálivkový beton 30 kg</t>
  </si>
  <si>
    <t>TTISK9U0*</t>
  </si>
  <si>
    <t>Izolace sopouchu 14-20, 90°</t>
  </si>
  <si>
    <t>KOMITECH spol. s r.o.</t>
  </si>
  <si>
    <t>Na Blatech 825</t>
  </si>
  <si>
    <t>39501 Pacov (Tel.777995551)</t>
  </si>
  <si>
    <t>Zvýhodněná cena po slevě bez DPH:</t>
  </si>
  <si>
    <t xml:space="preserve">     Základní komínové prvky</t>
  </si>
  <si>
    <t xml:space="preserve">     Výběrové základní komínové prvky dle upřesnění zákazníka - krycí deska a sopouch jestli 90°nebo 45°</t>
  </si>
  <si>
    <t>Dilatační a odvětrávací vyústění pro betonovou krycí desku</t>
  </si>
  <si>
    <t xml:space="preserve">Krycí deska betonová pro omítnutí/zateplení </t>
  </si>
  <si>
    <t>TTAXWV01*</t>
  </si>
  <si>
    <t>Upevňovací sada do krovu - velká</t>
  </si>
  <si>
    <t>Komínová přechodová redukce</t>
  </si>
  <si>
    <t xml:space="preserve">     Doplňky pro statické kotvení komína, proti zatékání vody a pro připojení spotřebiče do komína</t>
  </si>
  <si>
    <t>TKKNDZ10**</t>
  </si>
  <si>
    <t>TKCHEM30**</t>
  </si>
  <si>
    <t>TTAVG016**</t>
  </si>
  <si>
    <t>TTSCHB10**</t>
  </si>
  <si>
    <t>** zde vyberte krycí desku nerezovou (červeně), nebo betonovou (modře) - vždy je třeba zadat k desce i dilatační díl ve stejné barvě. Dále vyberte sopouchový díl dle připojeného úhlu.</t>
  </si>
  <si>
    <t>TTILK320</t>
  </si>
  <si>
    <t>Izolace lamelová, 20</t>
  </si>
  <si>
    <t>TTKZH020</t>
  </si>
  <si>
    <t>Komín. vložka 20</t>
  </si>
  <si>
    <t>TTKCH020</t>
  </si>
  <si>
    <t>Komínový čistič 20</t>
  </si>
  <si>
    <t>TTKSH920**</t>
  </si>
  <si>
    <t>TTKSH420**</t>
  </si>
  <si>
    <t xml:space="preserve">Kom. odbočka 20, 45° </t>
  </si>
  <si>
    <t>Kom. odbočka 20, 90°</t>
  </si>
  <si>
    <t>TKDODN20**</t>
  </si>
  <si>
    <t>TTAHG020*</t>
  </si>
  <si>
    <t>Meidingerova hlava 20</t>
  </si>
  <si>
    <t>TTAPG020*</t>
  </si>
  <si>
    <t>Izolace sopouchu 20, 45°</t>
  </si>
  <si>
    <t>TTISK420*</t>
  </si>
  <si>
    <t>Typ komína:jednoprůduchový, Průměr průduchu č.1: 20 cm, Výška komína (m): 6 m, Výška nadstřešní části (m): ? m, Řešení nadstřešní části: ?, Zaústění průduchu č.1: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</si>
</sst>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0" x14ac:knownFonts="1">
    <font>
      <sz val="11"/>
      <name val="Arial"/>
      <charset val="238"/>
    </font>
    <font>
      <sz val="11"/>
      <name val="Arial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i/>
      <sz val="18"/>
      <color indexed="23"/>
      <name val="Arial"/>
      <family val="2"/>
      <charset val="238"/>
    </font>
    <font>
      <sz val="11"/>
      <color indexed="23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b/>
      <i/>
      <sz val="18"/>
      <color rgb="FFFFFFFF"/>
      <name val="Arial"/>
      <family val="2"/>
      <charset val="238"/>
    </font>
    <font>
      <sz val="11"/>
      <color theme="0"/>
      <name val="Arial"/>
      <family val="2"/>
      <charset val="238"/>
    </font>
    <font>
      <sz val="10"/>
      <color theme="5"/>
      <name val="Arial"/>
      <family val="2"/>
      <charset val="238"/>
    </font>
    <font>
      <sz val="10"/>
      <color theme="6"/>
      <name val="Arial"/>
      <family val="2"/>
      <charset val="238"/>
    </font>
    <font>
      <sz val="10"/>
      <color theme="8"/>
      <name val="Arial"/>
      <family val="2"/>
      <charset val="238"/>
    </font>
    <font>
      <sz val="11"/>
      <color theme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0" fillId="0" borderId="1" xfId="0" applyBorder="1"/>
    <xf numFmtId="0" fontId="3" fillId="0" borderId="2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9" fontId="0" fillId="0" borderId="4" xfId="0" applyNumberFormat="1" applyBorder="1"/>
    <xf numFmtId="0" fontId="3" fillId="0" borderId="5" xfId="0" applyFont="1" applyBorder="1" applyAlignment="1"/>
    <xf numFmtId="0" fontId="3" fillId="0" borderId="0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0" fillId="0" borderId="0" xfId="0" applyBorder="1" applyAlignment="1">
      <alignment horizontal="right"/>
    </xf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4" xfId="0" applyFont="1" applyBorder="1"/>
    <xf numFmtId="0" fontId="6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9" fillId="0" borderId="11" xfId="0" applyFont="1" applyBorder="1"/>
    <xf numFmtId="0" fontId="4" fillId="0" borderId="0" xfId="0" applyFont="1" applyBorder="1"/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5" fillId="0" borderId="15" xfId="0" applyFont="1" applyBorder="1"/>
    <xf numFmtId="44" fontId="5" fillId="0" borderId="17" xfId="1" applyFont="1" applyBorder="1"/>
    <xf numFmtId="0" fontId="5" fillId="0" borderId="18" xfId="0" applyFont="1" applyBorder="1"/>
    <xf numFmtId="44" fontId="5" fillId="0" borderId="12" xfId="1" applyFont="1" applyBorder="1"/>
    <xf numFmtId="44" fontId="3" fillId="0" borderId="19" xfId="1" applyFont="1" applyBorder="1"/>
    <xf numFmtId="44" fontId="3" fillId="0" borderId="12" xfId="1" applyFont="1" applyBorder="1"/>
    <xf numFmtId="44" fontId="0" fillId="0" borderId="12" xfId="1" applyFont="1" applyBorder="1"/>
    <xf numFmtId="0" fontId="3" fillId="0" borderId="2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44" fontId="10" fillId="0" borderId="12" xfId="1" applyFont="1" applyBorder="1"/>
    <xf numFmtId="44" fontId="0" fillId="0" borderId="21" xfId="1" applyFont="1" applyBorder="1"/>
    <xf numFmtId="0" fontId="2" fillId="0" borderId="0" xfId="0" applyFont="1" applyBorder="1" applyAlignment="1">
      <alignment horizontal="right"/>
    </xf>
    <xf numFmtId="9" fontId="2" fillId="0" borderId="0" xfId="1" applyNumberFormat="1" applyFont="1" applyBorder="1"/>
    <xf numFmtId="44" fontId="2" fillId="0" borderId="12" xfId="1" applyFont="1" applyBorder="1"/>
    <xf numFmtId="0" fontId="8" fillId="0" borderId="11" xfId="0" applyFont="1" applyBorder="1"/>
    <xf numFmtId="0" fontId="13" fillId="0" borderId="15" xfId="0" applyFont="1" applyBorder="1"/>
    <xf numFmtId="0" fontId="13" fillId="0" borderId="18" xfId="0" applyFont="1" applyBorder="1"/>
    <xf numFmtId="0" fontId="13" fillId="0" borderId="2" xfId="0" applyFont="1" applyBorder="1"/>
    <xf numFmtId="0" fontId="13" fillId="0" borderId="6" xfId="0" applyFont="1" applyBorder="1"/>
    <xf numFmtId="44" fontId="13" fillId="0" borderId="17" xfId="1" applyFont="1" applyBorder="1"/>
    <xf numFmtId="0" fontId="13" fillId="0" borderId="3" xfId="0" applyFont="1" applyBorder="1"/>
    <xf numFmtId="0" fontId="13" fillId="0" borderId="7" xfId="0" applyFont="1" applyBorder="1"/>
    <xf numFmtId="44" fontId="13" fillId="0" borderId="12" xfId="1" applyFont="1" applyBorder="1"/>
    <xf numFmtId="0" fontId="5" fillId="0" borderId="5" xfId="0" applyFont="1" applyBorder="1"/>
    <xf numFmtId="0" fontId="3" fillId="0" borderId="5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44" fontId="15" fillId="0" borderId="12" xfId="1" applyFont="1" applyBorder="1"/>
    <xf numFmtId="9" fontId="15" fillId="0" borderId="0" xfId="0" applyNumberFormat="1" applyFont="1" applyBorder="1"/>
    <xf numFmtId="0" fontId="12" fillId="0" borderId="4" xfId="0" applyFont="1" applyBorder="1" applyAlignment="1">
      <alignment horizontal="right"/>
    </xf>
    <xf numFmtId="0" fontId="5" fillId="0" borderId="0" xfId="0" applyFont="1" applyBorder="1"/>
    <xf numFmtId="0" fontId="3" fillId="0" borderId="17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left"/>
    </xf>
    <xf numFmtId="0" fontId="16" fillId="0" borderId="18" xfId="0" applyFont="1" applyBorder="1"/>
    <xf numFmtId="0" fontId="16" fillId="0" borderId="3" xfId="0" applyFont="1" applyBorder="1"/>
    <xf numFmtId="0" fontId="16" fillId="0" borderId="7" xfId="0" applyFont="1" applyBorder="1"/>
    <xf numFmtId="44" fontId="16" fillId="0" borderId="12" xfId="1" applyFont="1" applyBorder="1"/>
    <xf numFmtId="0" fontId="17" fillId="0" borderId="18" xfId="0" applyFont="1" applyBorder="1"/>
    <xf numFmtId="0" fontId="17" fillId="0" borderId="3" xfId="0" applyFont="1" applyBorder="1"/>
    <xf numFmtId="0" fontId="17" fillId="0" borderId="7" xfId="0" applyFont="1" applyBorder="1"/>
    <xf numFmtId="44" fontId="17" fillId="0" borderId="12" xfId="1" applyFont="1" applyBorder="1"/>
    <xf numFmtId="0" fontId="18" fillId="0" borderId="18" xfId="0" applyFont="1" applyBorder="1"/>
    <xf numFmtId="0" fontId="18" fillId="0" borderId="3" xfId="0" applyFont="1" applyBorder="1"/>
    <xf numFmtId="0" fontId="18" fillId="0" borderId="7" xfId="0" applyFont="1" applyBorder="1"/>
    <xf numFmtId="44" fontId="18" fillId="0" borderId="12" xfId="1" applyFont="1" applyBorder="1"/>
    <xf numFmtId="0" fontId="19" fillId="0" borderId="0" xfId="0" applyFont="1"/>
    <xf numFmtId="0" fontId="3" fillId="0" borderId="11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 vertical="center" wrapText="1"/>
    </xf>
    <xf numFmtId="0" fontId="14" fillId="2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3" fillId="0" borderId="20" xfId="0" applyFont="1" applyBorder="1" applyAlignment="1"/>
    <xf numFmtId="0" fontId="3" fillId="0" borderId="5" xfId="0" applyFont="1" applyBorder="1" applyAlignment="1"/>
    <xf numFmtId="0" fontId="5" fillId="0" borderId="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85725</xdr:rowOff>
    </xdr:from>
    <xdr:to>
      <xdr:col>4</xdr:col>
      <xdr:colOff>1085850</xdr:colOff>
      <xdr:row>2</xdr:row>
      <xdr:rowOff>104775</xdr:rowOff>
    </xdr:to>
    <xdr:pic>
      <xdr:nvPicPr>
        <xdr:cNvPr id="1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85725"/>
          <a:ext cx="21907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54"/>
  <sheetViews>
    <sheetView showGridLines="0" tabSelected="1" view="pageLayout" topLeftCell="A11" zoomScaleNormal="90" workbookViewId="0">
      <selection activeCell="C20" sqref="C20"/>
    </sheetView>
  </sheetViews>
  <sheetFormatPr defaultRowHeight="14.25" x14ac:dyDescent="0.2"/>
  <cols>
    <col min="1" max="1" width="10.75" customWidth="1"/>
    <col min="2" max="2" width="40.875" customWidth="1"/>
    <col min="3" max="3" width="8.625" customWidth="1"/>
    <col min="4" max="4" width="10.75" customWidth="1"/>
    <col min="5" max="5" width="14.5" customWidth="1"/>
  </cols>
  <sheetData>
    <row r="1" spans="1:5" ht="15" x14ac:dyDescent="0.25">
      <c r="A1" s="13" t="s">
        <v>39</v>
      </c>
      <c r="B1" s="14"/>
      <c r="C1" s="14"/>
      <c r="D1" s="14"/>
      <c r="E1" s="15"/>
    </row>
    <row r="2" spans="1:5" x14ac:dyDescent="0.2">
      <c r="A2" s="16" t="s">
        <v>40</v>
      </c>
      <c r="B2" s="1"/>
      <c r="C2" s="1"/>
      <c r="D2" s="1"/>
      <c r="E2" s="17"/>
    </row>
    <row r="3" spans="1:5" x14ac:dyDescent="0.2">
      <c r="A3" s="18" t="s">
        <v>41</v>
      </c>
      <c r="B3" s="2"/>
      <c r="C3" s="2"/>
      <c r="D3" s="2"/>
      <c r="E3" s="19"/>
    </row>
    <row r="4" spans="1:5" ht="11.25" customHeight="1" x14ac:dyDescent="0.2">
      <c r="A4" s="16"/>
      <c r="B4" s="1"/>
      <c r="C4" s="1"/>
      <c r="D4" s="1"/>
      <c r="E4" s="17"/>
    </row>
    <row r="5" spans="1:5" ht="23.25" x14ac:dyDescent="0.35">
      <c r="A5" s="78" t="s">
        <v>16</v>
      </c>
      <c r="B5" s="79"/>
      <c r="C5" s="79"/>
      <c r="D5" s="79"/>
      <c r="E5" s="80"/>
    </row>
    <row r="6" spans="1:5" ht="8.25" customHeight="1" x14ac:dyDescent="0.35">
      <c r="A6" s="20"/>
      <c r="B6" s="21"/>
      <c r="C6" s="21"/>
      <c r="D6" s="21"/>
      <c r="E6" s="22"/>
    </row>
    <row r="7" spans="1:5" ht="8.25" customHeight="1" x14ac:dyDescent="0.35">
      <c r="A7" s="20"/>
      <c r="B7" s="21"/>
      <c r="C7" s="21"/>
      <c r="D7" s="21"/>
      <c r="E7" s="22"/>
    </row>
    <row r="8" spans="1:5" ht="14.25" customHeight="1" x14ac:dyDescent="0.2">
      <c r="A8" s="23" t="s">
        <v>13</v>
      </c>
      <c r="B8" s="21"/>
      <c r="C8" s="21"/>
      <c r="D8" s="21"/>
      <c r="E8" s="22"/>
    </row>
    <row r="9" spans="1:5" ht="52.5" customHeight="1" x14ac:dyDescent="0.35">
      <c r="A9" s="20"/>
      <c r="B9" s="85" t="s">
        <v>17</v>
      </c>
      <c r="C9" s="85"/>
      <c r="D9" s="85"/>
      <c r="E9" s="86"/>
    </row>
    <row r="10" spans="1:5" ht="15" customHeight="1" x14ac:dyDescent="0.35">
      <c r="A10" s="23" t="s">
        <v>2</v>
      </c>
      <c r="B10" s="24"/>
      <c r="C10" s="1"/>
      <c r="D10" s="1"/>
      <c r="E10" s="17"/>
    </row>
    <row r="11" spans="1:5" ht="25.5" customHeight="1" x14ac:dyDescent="0.2">
      <c r="A11" s="16"/>
      <c r="B11" s="83" t="s">
        <v>72</v>
      </c>
      <c r="C11" s="83"/>
      <c r="D11" s="83"/>
      <c r="E11" s="84"/>
    </row>
    <row r="12" spans="1:5" x14ac:dyDescent="0.2">
      <c r="A12" s="16"/>
      <c r="B12" s="83"/>
      <c r="C12" s="83"/>
      <c r="D12" s="83"/>
      <c r="E12" s="84"/>
    </row>
    <row r="13" spans="1:5" x14ac:dyDescent="0.2">
      <c r="A13" s="16"/>
      <c r="B13" s="1"/>
      <c r="C13" s="1"/>
      <c r="D13" s="1"/>
      <c r="E13" s="17"/>
    </row>
    <row r="14" spans="1:5" x14ac:dyDescent="0.2">
      <c r="A14" s="25" t="s">
        <v>0</v>
      </c>
      <c r="B14" s="3" t="s">
        <v>1</v>
      </c>
      <c r="C14" s="3" t="s">
        <v>4</v>
      </c>
      <c r="D14" s="3" t="s">
        <v>14</v>
      </c>
      <c r="E14" s="26" t="s">
        <v>5</v>
      </c>
    </row>
    <row r="15" spans="1:5" x14ac:dyDescent="0.2">
      <c r="A15" s="61" t="s">
        <v>43</v>
      </c>
      <c r="B15" s="60"/>
      <c r="C15" s="60"/>
      <c r="D15" s="60"/>
      <c r="E15" s="59"/>
    </row>
    <row r="16" spans="1:5" x14ac:dyDescent="0.2">
      <c r="A16" s="27" t="s">
        <v>18</v>
      </c>
      <c r="B16" s="4" t="s">
        <v>19</v>
      </c>
      <c r="C16" s="4">
        <v>24</v>
      </c>
      <c r="D16" s="10">
        <v>20</v>
      </c>
      <c r="E16" s="28">
        <v>170</v>
      </c>
    </row>
    <row r="17" spans="1:5" x14ac:dyDescent="0.2">
      <c r="A17" s="29" t="s">
        <v>56</v>
      </c>
      <c r="B17" s="5" t="s">
        <v>57</v>
      </c>
      <c r="C17" s="5">
        <v>5</v>
      </c>
      <c r="D17" s="11">
        <v>2.2999999999999998</v>
      </c>
      <c r="E17" s="30">
        <v>274</v>
      </c>
    </row>
    <row r="18" spans="1:5" x14ac:dyDescent="0.2">
      <c r="A18" s="29" t="s">
        <v>20</v>
      </c>
      <c r="B18" s="5" t="s">
        <v>21</v>
      </c>
      <c r="C18" s="5">
        <v>1</v>
      </c>
      <c r="D18" s="11">
        <v>8.4</v>
      </c>
      <c r="E18" s="30">
        <v>750</v>
      </c>
    </row>
    <row r="19" spans="1:5" x14ac:dyDescent="0.2">
      <c r="A19" s="29" t="s">
        <v>58</v>
      </c>
      <c r="B19" s="5" t="s">
        <v>59</v>
      </c>
      <c r="C19" s="5">
        <v>14</v>
      </c>
      <c r="D19" s="11">
        <v>7.7</v>
      </c>
      <c r="E19" s="30">
        <v>212</v>
      </c>
    </row>
    <row r="20" spans="1:5" x14ac:dyDescent="0.2">
      <c r="A20" s="29" t="s">
        <v>60</v>
      </c>
      <c r="B20" s="5" t="s">
        <v>61</v>
      </c>
      <c r="C20" s="5">
        <v>1</v>
      </c>
      <c r="D20" s="11">
        <v>16.2</v>
      </c>
      <c r="E20" s="30">
        <v>798</v>
      </c>
    </row>
    <row r="21" spans="1:5" x14ac:dyDescent="0.2">
      <c r="A21" s="29" t="s">
        <v>22</v>
      </c>
      <c r="B21" s="5" t="s">
        <v>23</v>
      </c>
      <c r="C21" s="5">
        <v>1</v>
      </c>
      <c r="D21" s="11">
        <v>2</v>
      </c>
      <c r="E21" s="30">
        <v>1100</v>
      </c>
    </row>
    <row r="22" spans="1:5" x14ac:dyDescent="0.2">
      <c r="A22" s="29" t="s">
        <v>24</v>
      </c>
      <c r="B22" s="5" t="s">
        <v>25</v>
      </c>
      <c r="C22" s="5">
        <v>1</v>
      </c>
      <c r="D22" s="11">
        <v>0.2</v>
      </c>
      <c r="E22" s="30">
        <v>210</v>
      </c>
    </row>
    <row r="23" spans="1:5" x14ac:dyDescent="0.2">
      <c r="A23" s="29" t="s">
        <v>26</v>
      </c>
      <c r="B23" s="5" t="s">
        <v>27</v>
      </c>
      <c r="C23" s="5">
        <v>1</v>
      </c>
      <c r="D23" s="11">
        <v>25</v>
      </c>
      <c r="E23" s="30">
        <v>160</v>
      </c>
    </row>
    <row r="24" spans="1:5" x14ac:dyDescent="0.2">
      <c r="A24" s="29" t="s">
        <v>28</v>
      </c>
      <c r="B24" s="5" t="s">
        <v>29</v>
      </c>
      <c r="C24" s="5">
        <v>1</v>
      </c>
      <c r="D24" s="11">
        <v>3</v>
      </c>
      <c r="E24" s="30">
        <v>288</v>
      </c>
    </row>
    <row r="25" spans="1:5" x14ac:dyDescent="0.2">
      <c r="A25" s="75" t="s">
        <v>44</v>
      </c>
      <c r="B25" s="58"/>
      <c r="C25" s="58"/>
      <c r="D25" s="58"/>
      <c r="E25" s="30"/>
    </row>
    <row r="26" spans="1:5" x14ac:dyDescent="0.2">
      <c r="A26" s="62" t="s">
        <v>66</v>
      </c>
      <c r="B26" s="63" t="s">
        <v>30</v>
      </c>
      <c r="C26" s="63">
        <v>0</v>
      </c>
      <c r="D26" s="64">
        <v>1.8</v>
      </c>
      <c r="E26" s="65">
        <v>1001</v>
      </c>
    </row>
    <row r="27" spans="1:5" x14ac:dyDescent="0.2">
      <c r="A27" s="62" t="s">
        <v>51</v>
      </c>
      <c r="B27" s="63" t="s">
        <v>31</v>
      </c>
      <c r="C27" s="63">
        <v>0</v>
      </c>
      <c r="D27" s="64">
        <v>2</v>
      </c>
      <c r="E27" s="65">
        <v>1272</v>
      </c>
    </row>
    <row r="28" spans="1:5" x14ac:dyDescent="0.2">
      <c r="A28" s="62" t="s">
        <v>52</v>
      </c>
      <c r="B28" s="63" t="s">
        <v>32</v>
      </c>
      <c r="C28" s="63">
        <v>0</v>
      </c>
      <c r="D28" s="64">
        <v>0.56499999999999995</v>
      </c>
      <c r="E28" s="65">
        <v>260</v>
      </c>
    </row>
    <row r="29" spans="1:5" x14ac:dyDescent="0.2">
      <c r="A29" s="66" t="s">
        <v>62</v>
      </c>
      <c r="B29" s="67" t="s">
        <v>65</v>
      </c>
      <c r="C29" s="67">
        <v>0</v>
      </c>
      <c r="D29" s="68">
        <v>17</v>
      </c>
      <c r="E29" s="69">
        <v>798</v>
      </c>
    </row>
    <row r="30" spans="1:5" x14ac:dyDescent="0.2">
      <c r="A30" s="66" t="s">
        <v>63</v>
      </c>
      <c r="B30" s="67" t="s">
        <v>64</v>
      </c>
      <c r="C30" s="67">
        <v>0</v>
      </c>
      <c r="D30" s="68">
        <v>21</v>
      </c>
      <c r="E30" s="69">
        <v>1042</v>
      </c>
    </row>
    <row r="31" spans="1:5" s="74" customFormat="1" x14ac:dyDescent="0.2">
      <c r="A31" s="70" t="s">
        <v>53</v>
      </c>
      <c r="B31" s="71" t="s">
        <v>45</v>
      </c>
      <c r="C31" s="71">
        <v>0</v>
      </c>
      <c r="D31" s="72">
        <v>2.1</v>
      </c>
      <c r="E31" s="73">
        <v>1626</v>
      </c>
    </row>
    <row r="32" spans="1:5" s="74" customFormat="1" x14ac:dyDescent="0.2">
      <c r="A32" s="70" t="s">
        <v>54</v>
      </c>
      <c r="B32" s="71" t="s">
        <v>46</v>
      </c>
      <c r="C32" s="71">
        <v>0</v>
      </c>
      <c r="D32" s="72">
        <v>13</v>
      </c>
      <c r="E32" s="73">
        <v>530</v>
      </c>
    </row>
    <row r="33" spans="1:5" ht="15" customHeight="1" x14ac:dyDescent="0.2">
      <c r="A33" s="81" t="s">
        <v>9</v>
      </c>
      <c r="B33" s="82"/>
      <c r="C33" s="82"/>
      <c r="D33" s="8"/>
      <c r="E33" s="31">
        <f>SUMPRODUCT(C16:C28,E16:E28)</f>
        <v>11724</v>
      </c>
    </row>
    <row r="34" spans="1:5" x14ac:dyDescent="0.2">
      <c r="A34" s="61" t="s">
        <v>50</v>
      </c>
      <c r="B34" s="9"/>
      <c r="C34" s="9"/>
      <c r="D34" s="9"/>
      <c r="E34" s="32"/>
    </row>
    <row r="35" spans="1:5" x14ac:dyDescent="0.2">
      <c r="A35" s="43" t="s">
        <v>33</v>
      </c>
      <c r="B35" s="45" t="s">
        <v>34</v>
      </c>
      <c r="C35" s="45">
        <v>0</v>
      </c>
      <c r="D35" s="46">
        <v>0.4</v>
      </c>
      <c r="E35" s="47">
        <v>22</v>
      </c>
    </row>
    <row r="36" spans="1:5" x14ac:dyDescent="0.2">
      <c r="A36" s="44" t="s">
        <v>35</v>
      </c>
      <c r="B36" s="48" t="s">
        <v>36</v>
      </c>
      <c r="C36" s="48">
        <v>0</v>
      </c>
      <c r="D36" s="49">
        <v>30</v>
      </c>
      <c r="E36" s="50">
        <v>160</v>
      </c>
    </row>
    <row r="37" spans="1:5" x14ac:dyDescent="0.2">
      <c r="A37" s="44" t="s">
        <v>67</v>
      </c>
      <c r="B37" s="48" t="s">
        <v>68</v>
      </c>
      <c r="C37" s="48">
        <v>0</v>
      </c>
      <c r="D37" s="49">
        <v>1.5</v>
      </c>
      <c r="E37" s="50">
        <v>710</v>
      </c>
    </row>
    <row r="38" spans="1:5" x14ac:dyDescent="0.2">
      <c r="A38" s="44" t="s">
        <v>69</v>
      </c>
      <c r="B38" s="48" t="s">
        <v>49</v>
      </c>
      <c r="C38" s="48">
        <v>0</v>
      </c>
      <c r="D38" s="49">
        <v>2.1</v>
      </c>
      <c r="E38" s="50">
        <v>1009</v>
      </c>
    </row>
    <row r="39" spans="1:5" s="1" customFormat="1" x14ac:dyDescent="0.2">
      <c r="A39" s="44" t="s">
        <v>47</v>
      </c>
      <c r="B39" s="48" t="s">
        <v>48</v>
      </c>
      <c r="C39" s="48">
        <v>0</v>
      </c>
      <c r="D39" s="49">
        <v>9</v>
      </c>
      <c r="E39" s="50">
        <v>1220</v>
      </c>
    </row>
    <row r="40" spans="1:5" x14ac:dyDescent="0.2">
      <c r="A40" s="44" t="s">
        <v>71</v>
      </c>
      <c r="B40" s="48" t="s">
        <v>70</v>
      </c>
      <c r="C40" s="48">
        <v>0</v>
      </c>
      <c r="D40" s="49">
        <v>0.5</v>
      </c>
      <c r="E40" s="50">
        <v>250</v>
      </c>
    </row>
    <row r="41" spans="1:5" x14ac:dyDescent="0.2">
      <c r="A41" s="44" t="s">
        <v>37</v>
      </c>
      <c r="B41" s="48" t="s">
        <v>38</v>
      </c>
      <c r="C41" s="48">
        <v>0</v>
      </c>
      <c r="D41" s="49">
        <v>0.5</v>
      </c>
      <c r="E41" s="50">
        <v>120</v>
      </c>
    </row>
    <row r="42" spans="1:5" x14ac:dyDescent="0.2">
      <c r="A42" s="34" t="s">
        <v>12</v>
      </c>
      <c r="B42" s="51"/>
      <c r="C42" s="51"/>
      <c r="D42" s="52"/>
      <c r="E42" s="31">
        <f>SUMPRODUCT(C35:C41,E35:E41)</f>
        <v>0</v>
      </c>
    </row>
    <row r="43" spans="1:5" x14ac:dyDescent="0.2">
      <c r="A43" s="34" t="s">
        <v>15</v>
      </c>
      <c r="B43" s="51"/>
      <c r="C43" s="51"/>
      <c r="D43" s="52"/>
      <c r="E43" s="31">
        <v>0</v>
      </c>
    </row>
    <row r="44" spans="1:5" x14ac:dyDescent="0.2">
      <c r="A44" s="16"/>
      <c r="B44" s="35"/>
      <c r="C44" s="36" t="s">
        <v>10</v>
      </c>
      <c r="D44" s="35">
        <f>SUMPRODUCT(C16:C28,D16:D28)+SUMPRODUCT(C35:C41,D35:D41)</f>
        <v>654.1</v>
      </c>
      <c r="E44" s="37" t="s">
        <v>11</v>
      </c>
    </row>
    <row r="45" spans="1:5" hidden="1" x14ac:dyDescent="0.2">
      <c r="A45" s="16"/>
      <c r="B45" s="35"/>
      <c r="C45" s="36"/>
      <c r="D45" s="35"/>
      <c r="E45" s="37"/>
    </row>
    <row r="46" spans="1:5" hidden="1" x14ac:dyDescent="0.2">
      <c r="A46" s="16"/>
      <c r="B46" s="1"/>
      <c r="C46" s="12"/>
      <c r="D46" s="1"/>
      <c r="E46" s="33"/>
    </row>
    <row r="47" spans="1:5" hidden="1" x14ac:dyDescent="0.2">
      <c r="A47" s="16"/>
      <c r="B47" s="1"/>
      <c r="C47" s="53" t="s">
        <v>3</v>
      </c>
      <c r="D47" s="54"/>
      <c r="E47" s="55">
        <f>E33+E42+E43</f>
        <v>11724</v>
      </c>
    </row>
    <row r="48" spans="1:5" x14ac:dyDescent="0.2">
      <c r="A48" s="16"/>
      <c r="B48" s="1"/>
      <c r="C48" s="53" t="s">
        <v>7</v>
      </c>
      <c r="D48" s="56">
        <v>0.15</v>
      </c>
      <c r="E48" s="55">
        <f>D48*(E42+E33)</f>
        <v>1758.6</v>
      </c>
    </row>
    <row r="49" spans="1:5" ht="15" thickBot="1" x14ac:dyDescent="0.25">
      <c r="A49" s="16"/>
      <c r="B49" s="6"/>
      <c r="C49" s="57" t="s">
        <v>42</v>
      </c>
      <c r="D49" s="7"/>
      <c r="E49" s="38">
        <f>E47-E48</f>
        <v>9965.4</v>
      </c>
    </row>
    <row r="50" spans="1:5" ht="15.75" thickTop="1" x14ac:dyDescent="0.25">
      <c r="A50" s="16"/>
      <c r="B50" s="1"/>
      <c r="C50" s="39" t="s">
        <v>6</v>
      </c>
      <c r="D50" s="40">
        <v>0.21</v>
      </c>
      <c r="E50" s="41">
        <f>CEILING(E49*(1+D50),0.1)</f>
        <v>12058.2</v>
      </c>
    </row>
    <row r="51" spans="1:5" x14ac:dyDescent="0.2">
      <c r="A51" s="42" t="s">
        <v>8</v>
      </c>
      <c r="B51" s="1"/>
      <c r="C51" s="1"/>
      <c r="D51" s="1"/>
      <c r="E51" s="17"/>
    </row>
    <row r="52" spans="1:5" x14ac:dyDescent="0.2">
      <c r="A52" s="77" t="s">
        <v>55</v>
      </c>
      <c r="B52" s="77"/>
      <c r="C52" s="77"/>
      <c r="D52" s="77"/>
      <c r="E52" s="77"/>
    </row>
    <row r="53" spans="1:5" ht="15" customHeight="1" x14ac:dyDescent="0.2">
      <c r="A53" s="77"/>
      <c r="B53" s="77"/>
      <c r="C53" s="77"/>
      <c r="D53" s="77"/>
      <c r="E53" s="77"/>
    </row>
    <row r="54" spans="1:5" x14ac:dyDescent="0.2">
      <c r="A54" s="76"/>
    </row>
  </sheetData>
  <mergeCells count="5">
    <mergeCell ref="A52:E53"/>
    <mergeCell ref="A5:E5"/>
    <mergeCell ref="A33:C33"/>
    <mergeCell ref="B11:E12"/>
    <mergeCell ref="B9:E9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sablona</vt:lpstr>
      <vt:lpstr>sablona!Oblast_tisku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Michálek</dc:creator>
  <cp:lastModifiedBy>Aleš Michálek</cp:lastModifiedBy>
  <cp:lastPrinted>2017-03-28T13:44:49Z</cp:lastPrinted>
  <dcterms:created xsi:type="dcterms:W3CDTF">2008-04-20T19:32:05Z</dcterms:created>
  <dcterms:modified xsi:type="dcterms:W3CDTF">2017-03-28T13:45:55Z</dcterms:modified>
</cp:coreProperties>
</file>